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Y:\Accounting &amp; Finance\Data\Compensation and Benefit Guidelines\Comp &amp; Bene 2026\"/>
    </mc:Choice>
  </mc:AlternateContent>
  <xr:revisionPtr revIDLastSave="0" documentId="8_{97E2B987-74D9-45AC-8F37-CEA149668816}" xr6:coauthVersionLast="47" xr6:coauthVersionMax="47" xr10:uidLastSave="{00000000-0000-0000-0000-000000000000}"/>
  <bookViews>
    <workbookView xWindow="28680" yWindow="-120" windowWidth="29040" windowHeight="15840" xr2:uid="{00E536D2-3AC2-4C91-82D1-21A56A32C7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 s="1"/>
  <c r="I21" i="1" s="1"/>
  <c r="I10" i="1"/>
  <c r="I9" i="1"/>
  <c r="I12" i="1" s="1"/>
  <c r="I19" i="1" l="1"/>
  <c r="I18" i="1"/>
  <c r="I17" i="1"/>
  <c r="I16" i="1"/>
  <c r="I27" i="1" s="1"/>
  <c r="I34" i="1" l="1"/>
  <c r="I31" i="1"/>
  <c r="I36" i="1" l="1"/>
  <c r="I45" i="1" l="1"/>
  <c r="I41" i="1"/>
  <c r="I46" i="1" l="1"/>
</calcChain>
</file>

<file path=xl/sharedStrings.xml><?xml version="1.0" encoding="utf-8"?>
<sst xmlns="http://schemas.openxmlformats.org/spreadsheetml/2006/main" count="36" uniqueCount="34">
  <si>
    <t>2026 Compensation and Benefit Guidelines</t>
  </si>
  <si>
    <t>Salary Planning Worksheet - Commissioned Minister</t>
  </si>
  <si>
    <t>Amount</t>
  </si>
  <si>
    <t>Base Salary</t>
  </si>
  <si>
    <r>
      <rPr>
        <b/>
        <sz val="11"/>
        <color theme="1"/>
        <rFont val="Aptos Narrow"/>
        <family val="2"/>
        <scheme val="minor"/>
      </rPr>
      <t>Years of Service</t>
    </r>
    <r>
      <rPr>
        <sz val="11"/>
        <color theme="1"/>
        <rFont val="Aptos Narrow"/>
        <family val="2"/>
        <scheme val="minor"/>
      </rPr>
      <t xml:space="preserve"> (see page 6)</t>
    </r>
  </si>
  <si>
    <t>Years (maximum of 15) at $340 per year</t>
  </si>
  <si>
    <t>Years (in excess of 15) at $255 per year</t>
  </si>
  <si>
    <t>Total Base Salary Before Suggested Additions = (A)</t>
  </si>
  <si>
    <t>"Up to" Percent Used</t>
  </si>
  <si>
    <r>
      <rPr>
        <b/>
        <sz val="11"/>
        <color theme="1"/>
        <rFont val="Aptos Narrow"/>
        <family val="2"/>
        <scheme val="minor"/>
      </rPr>
      <t>Suggested Additions to Base</t>
    </r>
    <r>
      <rPr>
        <sz val="11"/>
        <color theme="1"/>
        <rFont val="Aptos Narrow"/>
        <family val="2"/>
        <scheme val="minor"/>
      </rPr>
      <t xml:space="preserve"> (see page 7)</t>
    </r>
  </si>
  <si>
    <t>Teacher serving as principal:</t>
  </si>
  <si>
    <t>1 - 3 school rooms - add up to 15% of (A)</t>
  </si>
  <si>
    <t>4 or more school rooms - add up to 25% of (A)</t>
  </si>
  <si>
    <t>Unique Ministry or gifts - add up to 15% of (A)</t>
  </si>
  <si>
    <t>Additional duties - add up to 10% of (A) for each activity</t>
  </si>
  <si>
    <t xml:space="preserve">Advanced degrees - add up to $300 for every 9 hours </t>
  </si>
  <si>
    <t>advanced degree hours post-graduate/post seminary</t>
  </si>
  <si>
    <t>Meritorious service - consider additions as appropriate:</t>
  </si>
  <si>
    <t>Other addition: _____________________________________________________________</t>
  </si>
  <si>
    <t>Total Base Salary (A) plus Suggested Additions = (B)</t>
  </si>
  <si>
    <r>
      <rPr>
        <b/>
        <sz val="11"/>
        <color theme="1"/>
        <rFont val="Aptos Narrow"/>
        <family val="2"/>
        <scheme val="minor"/>
      </rPr>
      <t>Housing, Furnishing, and/or Utility Compensation</t>
    </r>
    <r>
      <rPr>
        <sz val="11"/>
        <color theme="1"/>
        <rFont val="Aptos Narrow"/>
        <family val="2"/>
        <scheme val="minor"/>
      </rPr>
      <t xml:space="preserve"> (see page 8)</t>
    </r>
  </si>
  <si>
    <t>Parsonage provided:</t>
  </si>
  <si>
    <t>add up to 20% of (B) for furnishings and/or utilities</t>
  </si>
  <si>
    <t>Cash payments for housing, furnishing, and/or utilities</t>
  </si>
  <si>
    <t>Fixed Cash Amount (estimated cost to provide home)</t>
  </si>
  <si>
    <t>Percentage calculation - add up to 70% of (B)</t>
  </si>
  <si>
    <t>Total Housing, Furnishing, and/or Utility Compensation = (C)</t>
  </si>
  <si>
    <r>
      <rPr>
        <b/>
        <sz val="11"/>
        <color theme="1"/>
        <rFont val="Aptos Narrow"/>
        <family val="2"/>
        <scheme val="minor"/>
      </rPr>
      <t>Concordia Retirement Plan Special Equalization (Offset) Payment</t>
    </r>
    <r>
      <rPr>
        <sz val="11"/>
        <color theme="1"/>
        <rFont val="Aptos Narrow"/>
        <family val="2"/>
        <scheme val="minor"/>
      </rPr>
      <t xml:space="preserve"> (see page 8)</t>
    </r>
  </si>
  <si>
    <r>
      <t xml:space="preserve">Enter actual full-year amount provided in 2014 = </t>
    </r>
    <r>
      <rPr>
        <b/>
        <sz val="11"/>
        <color theme="1"/>
        <rFont val="Aptos Narrow"/>
        <family val="2"/>
        <scheme val="minor"/>
      </rPr>
      <t>(D)</t>
    </r>
  </si>
  <si>
    <t>Total Compensation (B + C + D) = (E)</t>
  </si>
  <si>
    <t>Designation of Housing, Furnishing, and/or Utility Allowance for Tax Purposes:</t>
  </si>
  <si>
    <t>Fixed amount or percentage of Total Compensation (E) which has been designated in advance</t>
  </si>
  <si>
    <r>
      <t xml:space="preserve">by the governing body as housing, furnishing, and/or utility allowance = </t>
    </r>
    <r>
      <rPr>
        <b/>
        <sz val="11"/>
        <color theme="1"/>
        <rFont val="Aptos Narrow"/>
        <family val="2"/>
        <scheme val="minor"/>
      </rPr>
      <t>(F)</t>
    </r>
  </si>
  <si>
    <r>
      <t>Balance of total compensation treated as salary (E - F) =</t>
    </r>
    <r>
      <rPr>
        <b/>
        <sz val="11"/>
        <color theme="1"/>
        <rFont val="Aptos Narrow"/>
        <family val="2"/>
        <scheme val="minor"/>
      </rPr>
      <t xml:space="preserve"> (G)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</si>
</sst>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00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42" fontId="0" fillId="0" borderId="2" xfId="0" applyNumberFormat="1" applyBorder="1"/>
    <xf numFmtId="41" fontId="0" fillId="0" borderId="0" xfId="0" applyNumberFormat="1"/>
    <xf numFmtId="0" fontId="0" fillId="0" borderId="3" xfId="0" applyBorder="1" applyProtection="1">
      <protection locked="0"/>
    </xf>
    <xf numFmtId="41" fontId="0" fillId="0" borderId="3" xfId="0" applyNumberFormat="1" applyBorder="1"/>
    <xf numFmtId="0" fontId="0" fillId="0" borderId="4" xfId="0" applyBorder="1" applyProtection="1">
      <protection locked="0"/>
    </xf>
    <xf numFmtId="41" fontId="0" fillId="0" borderId="4" xfId="0" applyNumberFormat="1" applyBorder="1"/>
    <xf numFmtId="0" fontId="2" fillId="0" borderId="0" xfId="0" applyFont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41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3" xfId="0" applyNumberFormat="1" applyBorder="1" applyProtection="1">
      <protection locked="0"/>
    </xf>
    <xf numFmtId="43" fontId="0" fillId="0" borderId="3" xfId="0" applyNumberFormat="1" applyBorder="1" applyProtection="1">
      <protection hidden="1"/>
    </xf>
    <xf numFmtId="41" fontId="0" fillId="0" borderId="0" xfId="0" applyNumberFormat="1" applyProtection="1">
      <protection hidden="1"/>
    </xf>
    <xf numFmtId="41" fontId="0" fillId="0" borderId="3" xfId="0" applyNumberFormat="1" applyBorder="1" applyProtection="1">
      <protection locked="0"/>
    </xf>
    <xf numFmtId="0" fontId="0" fillId="0" borderId="0" xfId="0" applyProtection="1">
      <protection locked="0"/>
    </xf>
    <xf numFmtId="41" fontId="0" fillId="0" borderId="0" xfId="0" applyNumberFormat="1" applyProtection="1">
      <protection locked="0"/>
    </xf>
    <xf numFmtId="42" fontId="0" fillId="0" borderId="5" xfId="0" applyNumberForma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3DE9A-87BC-4AF1-A61F-E4F81CB815E2}">
  <dimension ref="A1:P98"/>
  <sheetViews>
    <sheetView tabSelected="1" workbookViewId="0">
      <selection activeCell="D10" sqref="D10"/>
    </sheetView>
  </sheetViews>
  <sheetFormatPr defaultRowHeight="14.4" x14ac:dyDescent="0.3"/>
  <cols>
    <col min="1" max="3" width="3.6640625" customWidth="1"/>
    <col min="4" max="4" width="68.44140625" customWidth="1"/>
    <col min="5" max="5" width="13.33203125" customWidth="1"/>
    <col min="6" max="6" width="2.6640625" customWidth="1"/>
    <col min="7" max="8" width="2.6640625" hidden="1" customWidth="1"/>
    <col min="9" max="9" width="15.6640625" customWidth="1"/>
  </cols>
  <sheetData>
    <row r="1" spans="1:16" x14ac:dyDescent="0.3">
      <c r="A1" t="s">
        <v>0</v>
      </c>
    </row>
    <row r="3" spans="1:16" x14ac:dyDescent="0.3">
      <c r="A3" s="1" t="s">
        <v>1</v>
      </c>
      <c r="B3" s="2"/>
      <c r="C3" s="2"/>
      <c r="D3" s="2"/>
      <c r="E3" s="2"/>
      <c r="F3" s="2"/>
      <c r="G3" s="2"/>
      <c r="H3" s="2"/>
      <c r="I3" s="2"/>
    </row>
    <row r="5" spans="1:16" s="3" customFormat="1" ht="15" thickBot="1" x14ac:dyDescent="0.35">
      <c r="I5" s="4" t="s">
        <v>2</v>
      </c>
    </row>
    <row r="6" spans="1:16" ht="15" thickTop="1" x14ac:dyDescent="0.3">
      <c r="A6" s="5" t="s">
        <v>3</v>
      </c>
      <c r="I6" s="6">
        <v>40455</v>
      </c>
    </row>
    <row r="7" spans="1:16" x14ac:dyDescent="0.3">
      <c r="I7" s="7"/>
    </row>
    <row r="8" spans="1:16" x14ac:dyDescent="0.3">
      <c r="A8" t="s">
        <v>4</v>
      </c>
      <c r="I8" s="7"/>
    </row>
    <row r="9" spans="1:16" x14ac:dyDescent="0.3">
      <c r="B9" s="8"/>
      <c r="C9" t="s">
        <v>5</v>
      </c>
      <c r="I9" s="9">
        <f>ROUND(B9*340,0)</f>
        <v>0</v>
      </c>
    </row>
    <row r="10" spans="1:16" x14ac:dyDescent="0.3">
      <c r="B10" s="10"/>
      <c r="C10" t="s">
        <v>6</v>
      </c>
      <c r="I10" s="11">
        <f>ROUND(B10*255,0)</f>
        <v>0</v>
      </c>
    </row>
    <row r="11" spans="1:16" ht="5.25" customHeight="1" x14ac:dyDescent="0.3">
      <c r="I11" s="7"/>
    </row>
    <row r="12" spans="1:16" x14ac:dyDescent="0.3">
      <c r="A12" s="5" t="s">
        <v>7</v>
      </c>
      <c r="B12" s="5"/>
      <c r="C12" s="5"/>
      <c r="D12" s="5"/>
      <c r="I12" s="9">
        <f>I6+I9+I10</f>
        <v>40455</v>
      </c>
      <c r="P12" s="12"/>
    </row>
    <row r="13" spans="1:16" s="3" customFormat="1" ht="32.25" customHeight="1" thickBot="1" x14ac:dyDescent="0.35">
      <c r="E13" s="13" t="s">
        <v>8</v>
      </c>
      <c r="F13" s="14"/>
      <c r="G13" s="14"/>
      <c r="H13" s="14"/>
      <c r="I13" s="15"/>
    </row>
    <row r="14" spans="1:16" ht="15" thickTop="1" x14ac:dyDescent="0.3">
      <c r="A14" t="s">
        <v>9</v>
      </c>
      <c r="I14" s="7"/>
    </row>
    <row r="15" spans="1:16" x14ac:dyDescent="0.3">
      <c r="B15" t="s">
        <v>10</v>
      </c>
      <c r="E15" s="16"/>
      <c r="F15" s="7"/>
      <c r="G15" s="7"/>
      <c r="H15" s="7"/>
      <c r="I15" s="7"/>
    </row>
    <row r="16" spans="1:16" x14ac:dyDescent="0.3">
      <c r="C16" t="s">
        <v>11</v>
      </c>
      <c r="E16" s="17"/>
      <c r="F16" s="7"/>
      <c r="G16" s="7"/>
      <c r="H16" s="7"/>
      <c r="I16" s="9">
        <f>ROUND(E16*I$12,0)</f>
        <v>0</v>
      </c>
    </row>
    <row r="17" spans="1:9" x14ac:dyDescent="0.3">
      <c r="C17" t="s">
        <v>12</v>
      </c>
      <c r="E17" s="17"/>
      <c r="F17" s="7"/>
      <c r="G17" s="7"/>
      <c r="H17" s="7"/>
      <c r="I17" s="9">
        <f t="shared" ref="I17:I19" si="0">ROUND(E17*I$12,0)</f>
        <v>0</v>
      </c>
    </row>
    <row r="18" spans="1:9" x14ac:dyDescent="0.3">
      <c r="B18" t="s">
        <v>13</v>
      </c>
      <c r="E18" s="17"/>
      <c r="F18" s="7"/>
      <c r="G18" s="7"/>
      <c r="H18" s="7"/>
      <c r="I18" s="9">
        <f t="shared" si="0"/>
        <v>0</v>
      </c>
    </row>
    <row r="19" spans="1:9" x14ac:dyDescent="0.3">
      <c r="B19" t="s">
        <v>14</v>
      </c>
      <c r="E19" s="17"/>
      <c r="F19" s="7"/>
      <c r="G19" s="7"/>
      <c r="H19" s="7"/>
      <c r="I19" s="9">
        <f t="shared" si="0"/>
        <v>0</v>
      </c>
    </row>
    <row r="20" spans="1:9" x14ac:dyDescent="0.3">
      <c r="B20" t="s">
        <v>15</v>
      </c>
      <c r="E20" s="7"/>
      <c r="F20" s="7"/>
      <c r="G20" s="7"/>
      <c r="H20" s="7"/>
      <c r="I20" s="7"/>
    </row>
    <row r="21" spans="1:9" x14ac:dyDescent="0.3">
      <c r="C21" s="8"/>
      <c r="D21" t="s">
        <v>16</v>
      </c>
      <c r="E21" s="18"/>
      <c r="F21" s="19"/>
      <c r="G21" s="19">
        <f>ROUND(C21/9,2)</f>
        <v>0</v>
      </c>
      <c r="H21" s="19">
        <f>ROUNDDOWN(G21,0)</f>
        <v>0</v>
      </c>
      <c r="I21" s="9">
        <f>ROUND(H21*300,0)</f>
        <v>0</v>
      </c>
    </row>
    <row r="22" spans="1:9" x14ac:dyDescent="0.3">
      <c r="B22" t="s">
        <v>17</v>
      </c>
      <c r="E22" s="7"/>
      <c r="F22" s="7"/>
      <c r="G22" s="7"/>
      <c r="H22" s="7"/>
      <c r="I22" s="20"/>
    </row>
    <row r="23" spans="1:9" x14ac:dyDescent="0.3">
      <c r="B23" t="s">
        <v>18</v>
      </c>
      <c r="E23" s="7"/>
      <c r="F23" s="7"/>
      <c r="G23" s="7"/>
      <c r="H23" s="7"/>
      <c r="I23" s="20"/>
    </row>
    <row r="24" spans="1:9" x14ac:dyDescent="0.3">
      <c r="B24" t="s">
        <v>18</v>
      </c>
      <c r="E24" s="7"/>
      <c r="F24" s="7"/>
      <c r="G24" s="7"/>
      <c r="H24" s="7"/>
      <c r="I24" s="20"/>
    </row>
    <row r="25" spans="1:9" x14ac:dyDescent="0.3">
      <c r="B25" t="s">
        <v>18</v>
      </c>
      <c r="E25" s="7"/>
      <c r="F25" s="7"/>
      <c r="G25" s="7"/>
      <c r="H25" s="7"/>
      <c r="I25" s="20"/>
    </row>
    <row r="26" spans="1:9" ht="4.5" customHeight="1" x14ac:dyDescent="0.3">
      <c r="I26" s="7"/>
    </row>
    <row r="27" spans="1:9" x14ac:dyDescent="0.3">
      <c r="A27" s="5" t="s">
        <v>19</v>
      </c>
      <c r="I27" s="9">
        <f>SUM(I12:I26)</f>
        <v>40455</v>
      </c>
    </row>
    <row r="28" spans="1:9" x14ac:dyDescent="0.3">
      <c r="I28" s="7"/>
    </row>
    <row r="29" spans="1:9" x14ac:dyDescent="0.3">
      <c r="A29" t="s">
        <v>20</v>
      </c>
      <c r="I29" s="7"/>
    </row>
    <row r="30" spans="1:9" x14ac:dyDescent="0.3">
      <c r="B30" t="s">
        <v>21</v>
      </c>
      <c r="I30" s="7"/>
    </row>
    <row r="31" spans="1:9" x14ac:dyDescent="0.3">
      <c r="C31" t="s">
        <v>22</v>
      </c>
      <c r="E31" s="20"/>
      <c r="F31" s="7"/>
      <c r="G31" s="7"/>
      <c r="H31" s="7"/>
      <c r="I31" s="9">
        <f>ROUND(E31*I$27,0)</f>
        <v>0</v>
      </c>
    </row>
    <row r="32" spans="1:9" x14ac:dyDescent="0.3">
      <c r="B32" t="s">
        <v>23</v>
      </c>
      <c r="E32" s="21"/>
      <c r="I32" s="7"/>
    </row>
    <row r="33" spans="1:9" x14ac:dyDescent="0.3">
      <c r="C33" t="s">
        <v>24</v>
      </c>
      <c r="E33" s="22"/>
      <c r="F33" s="7"/>
      <c r="G33" s="7"/>
      <c r="H33" s="7"/>
      <c r="I33" s="9"/>
    </row>
    <row r="34" spans="1:9" x14ac:dyDescent="0.3">
      <c r="C34" t="s">
        <v>25</v>
      </c>
      <c r="E34" s="20"/>
      <c r="F34" s="7"/>
      <c r="G34" s="7"/>
      <c r="H34" s="7"/>
      <c r="I34" s="9">
        <f>ROUND(E34*I$27,0)</f>
        <v>0</v>
      </c>
    </row>
    <row r="35" spans="1:9" ht="6" customHeight="1" x14ac:dyDescent="0.3">
      <c r="I35" s="7"/>
    </row>
    <row r="36" spans="1:9" x14ac:dyDescent="0.3">
      <c r="A36" s="5" t="s">
        <v>26</v>
      </c>
      <c r="I36" s="9">
        <f>SUM(I29:I35)</f>
        <v>0</v>
      </c>
    </row>
    <row r="37" spans="1:9" x14ac:dyDescent="0.3">
      <c r="I37" s="7"/>
    </row>
    <row r="38" spans="1:9" x14ac:dyDescent="0.3">
      <c r="A38" t="s">
        <v>27</v>
      </c>
      <c r="I38" s="7"/>
    </row>
    <row r="39" spans="1:9" x14ac:dyDescent="0.3">
      <c r="B39" t="s">
        <v>28</v>
      </c>
      <c r="E39" s="7"/>
      <c r="F39" s="7"/>
      <c r="G39" s="7"/>
      <c r="H39" s="7"/>
      <c r="I39" s="20"/>
    </row>
    <row r="40" spans="1:9" ht="7.5" customHeight="1" x14ac:dyDescent="0.3">
      <c r="I40" s="7"/>
    </row>
    <row r="41" spans="1:9" ht="15" thickBot="1" x14ac:dyDescent="0.35">
      <c r="A41" s="5" t="s">
        <v>29</v>
      </c>
      <c r="I41" s="23">
        <f>+I27+I36+I39</f>
        <v>40455</v>
      </c>
    </row>
    <row r="42" spans="1:9" ht="15" thickTop="1" x14ac:dyDescent="0.3">
      <c r="I42" s="7"/>
    </row>
    <row r="43" spans="1:9" x14ac:dyDescent="0.3">
      <c r="A43" s="5" t="s">
        <v>30</v>
      </c>
      <c r="I43" s="7"/>
    </row>
    <row r="44" spans="1:9" x14ac:dyDescent="0.3">
      <c r="B44" t="s">
        <v>31</v>
      </c>
      <c r="I44" s="7"/>
    </row>
    <row r="45" spans="1:9" x14ac:dyDescent="0.3">
      <c r="C45" t="s">
        <v>32</v>
      </c>
      <c r="I45" s="20">
        <f>I36</f>
        <v>0</v>
      </c>
    </row>
    <row r="46" spans="1:9" x14ac:dyDescent="0.3">
      <c r="B46" t="s">
        <v>33</v>
      </c>
      <c r="I46" s="9">
        <f>+I41-I45</f>
        <v>40455</v>
      </c>
    </row>
    <row r="47" spans="1:9" x14ac:dyDescent="0.3">
      <c r="I47" s="7"/>
    </row>
    <row r="49" spans="1:9" x14ac:dyDescent="0.3">
      <c r="I49" s="7"/>
    </row>
    <row r="50" spans="1:9" x14ac:dyDescent="0.3">
      <c r="I50" s="7"/>
    </row>
    <row r="51" spans="1:9" x14ac:dyDescent="0.3">
      <c r="I51" s="7"/>
    </row>
    <row r="52" spans="1:9" x14ac:dyDescent="0.3">
      <c r="I52" s="7"/>
    </row>
    <row r="53" spans="1:9" x14ac:dyDescent="0.3">
      <c r="I53" s="7"/>
    </row>
    <row r="54" spans="1:9" x14ac:dyDescent="0.3">
      <c r="I54" s="7"/>
    </row>
    <row r="55" spans="1:9" x14ac:dyDescent="0.3">
      <c r="I55" s="7"/>
    </row>
    <row r="56" spans="1:9" x14ac:dyDescent="0.3">
      <c r="A56" s="24"/>
      <c r="B56" s="24"/>
      <c r="C56" s="24"/>
      <c r="D56" s="24"/>
      <c r="E56" s="24"/>
      <c r="F56" s="24"/>
      <c r="G56" s="24"/>
      <c r="H56" s="24"/>
      <c r="I56" s="24"/>
    </row>
    <row r="57" spans="1:9" x14ac:dyDescent="0.3">
      <c r="I57" s="7"/>
    </row>
    <row r="58" spans="1:9" x14ac:dyDescent="0.3">
      <c r="I58" s="7"/>
    </row>
    <row r="59" spans="1:9" x14ac:dyDescent="0.3">
      <c r="I59" s="7"/>
    </row>
    <row r="60" spans="1:9" x14ac:dyDescent="0.3">
      <c r="I60" s="7"/>
    </row>
    <row r="61" spans="1:9" x14ac:dyDescent="0.3">
      <c r="I61" s="7"/>
    </row>
    <row r="62" spans="1:9" x14ac:dyDescent="0.3">
      <c r="I62" s="7"/>
    </row>
    <row r="63" spans="1:9" x14ac:dyDescent="0.3">
      <c r="I63" s="7"/>
    </row>
    <row r="64" spans="1:9" x14ac:dyDescent="0.3">
      <c r="I64" s="7"/>
    </row>
    <row r="65" spans="9:9" x14ac:dyDescent="0.3">
      <c r="I65" s="7"/>
    </row>
    <row r="66" spans="9:9" x14ac:dyDescent="0.3">
      <c r="I66" s="7"/>
    </row>
    <row r="67" spans="9:9" x14ac:dyDescent="0.3">
      <c r="I67" s="7"/>
    </row>
    <row r="68" spans="9:9" x14ac:dyDescent="0.3">
      <c r="I68" s="7"/>
    </row>
    <row r="69" spans="9:9" x14ac:dyDescent="0.3">
      <c r="I69" s="7"/>
    </row>
    <row r="70" spans="9:9" x14ac:dyDescent="0.3">
      <c r="I70" s="7"/>
    </row>
    <row r="71" spans="9:9" x14ac:dyDescent="0.3">
      <c r="I71" s="7"/>
    </row>
    <row r="72" spans="9:9" x14ac:dyDescent="0.3">
      <c r="I72" s="7"/>
    </row>
    <row r="73" spans="9:9" x14ac:dyDescent="0.3">
      <c r="I73" s="7"/>
    </row>
    <row r="74" spans="9:9" x14ac:dyDescent="0.3">
      <c r="I74" s="7"/>
    </row>
    <row r="75" spans="9:9" x14ac:dyDescent="0.3">
      <c r="I75" s="7"/>
    </row>
    <row r="76" spans="9:9" x14ac:dyDescent="0.3">
      <c r="I76" s="7"/>
    </row>
    <row r="77" spans="9:9" x14ac:dyDescent="0.3">
      <c r="I77" s="7"/>
    </row>
    <row r="78" spans="9:9" x14ac:dyDescent="0.3">
      <c r="I78" s="7"/>
    </row>
    <row r="79" spans="9:9" x14ac:dyDescent="0.3">
      <c r="I79" s="7"/>
    </row>
    <row r="80" spans="9:9" x14ac:dyDescent="0.3">
      <c r="I80" s="7"/>
    </row>
    <row r="81" spans="9:9" x14ac:dyDescent="0.3">
      <c r="I81" s="7"/>
    </row>
    <row r="82" spans="9:9" x14ac:dyDescent="0.3">
      <c r="I82" s="7"/>
    </row>
    <row r="83" spans="9:9" x14ac:dyDescent="0.3">
      <c r="I83" s="7"/>
    </row>
    <row r="84" spans="9:9" x14ac:dyDescent="0.3">
      <c r="I84" s="7"/>
    </row>
    <row r="85" spans="9:9" x14ac:dyDescent="0.3">
      <c r="I85" s="7"/>
    </row>
    <row r="86" spans="9:9" x14ac:dyDescent="0.3">
      <c r="I86" s="7"/>
    </row>
    <row r="87" spans="9:9" x14ac:dyDescent="0.3">
      <c r="I87" s="7"/>
    </row>
    <row r="88" spans="9:9" x14ac:dyDescent="0.3">
      <c r="I88" s="7"/>
    </row>
    <row r="89" spans="9:9" x14ac:dyDescent="0.3">
      <c r="I89" s="7"/>
    </row>
    <row r="90" spans="9:9" x14ac:dyDescent="0.3">
      <c r="I90" s="7"/>
    </row>
    <row r="91" spans="9:9" x14ac:dyDescent="0.3">
      <c r="I91" s="7"/>
    </row>
    <row r="92" spans="9:9" x14ac:dyDescent="0.3">
      <c r="I92" s="7"/>
    </row>
    <row r="93" spans="9:9" x14ac:dyDescent="0.3">
      <c r="I93" s="7"/>
    </row>
    <row r="94" spans="9:9" x14ac:dyDescent="0.3">
      <c r="I94" s="7"/>
    </row>
    <row r="95" spans="9:9" x14ac:dyDescent="0.3">
      <c r="I95" s="7"/>
    </row>
    <row r="96" spans="9:9" x14ac:dyDescent="0.3">
      <c r="I96" s="7"/>
    </row>
    <row r="97" spans="9:9" x14ac:dyDescent="0.3">
      <c r="I97" s="7"/>
    </row>
    <row r="98" spans="9:9" x14ac:dyDescent="0.3">
      <c r="I98" s="7"/>
    </row>
  </sheetData>
  <mergeCells count="1">
    <mergeCell ref="A56:I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Bruha</dc:creator>
  <cp:lastModifiedBy>Joyce Bruha</cp:lastModifiedBy>
  <dcterms:created xsi:type="dcterms:W3CDTF">2025-06-24T14:56:02Z</dcterms:created>
  <dcterms:modified xsi:type="dcterms:W3CDTF">2025-06-24T14:56:55Z</dcterms:modified>
</cp:coreProperties>
</file>